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195" windowHeight="7230"/>
  </bookViews>
  <sheets>
    <sheet name="main" sheetId="1" r:id="rId1"/>
    <sheet name="pledges" sheetId="2" r:id="rId2"/>
  </sheets>
  <calcPr calcId="0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2" i="1"/>
</calcChain>
</file>

<file path=xl/sharedStrings.xml><?xml version="1.0" encoding="utf-8"?>
<sst xmlns="http://schemas.openxmlformats.org/spreadsheetml/2006/main" count="279" uniqueCount="221">
  <si>
    <t>MemberID</t>
  </si>
  <si>
    <t>Link</t>
  </si>
  <si>
    <t>Title1</t>
  </si>
  <si>
    <t>First1</t>
  </si>
  <si>
    <t>MI1</t>
  </si>
  <si>
    <t>Last1</t>
  </si>
  <si>
    <t>Suffix1</t>
  </si>
  <si>
    <t>Salutation1</t>
  </si>
  <si>
    <t>Salutation2</t>
  </si>
  <si>
    <t>Title2</t>
  </si>
  <si>
    <t>First2</t>
  </si>
  <si>
    <t>MI2</t>
  </si>
  <si>
    <t>Last2</t>
  </si>
  <si>
    <t>Suffix2</t>
  </si>
  <si>
    <t>Salutation1b</t>
  </si>
  <si>
    <t>Salutation2b</t>
  </si>
  <si>
    <t>Title3</t>
  </si>
  <si>
    <t>First3</t>
  </si>
  <si>
    <t>MI3</t>
  </si>
  <si>
    <t>Last3</t>
  </si>
  <si>
    <t>Suffix3</t>
  </si>
  <si>
    <t>Salutation1c</t>
  </si>
  <si>
    <t>Salutation2c</t>
  </si>
  <si>
    <t>ComboName1</t>
  </si>
  <si>
    <t>ComboName2</t>
  </si>
  <si>
    <t>ComboName3</t>
  </si>
  <si>
    <t>Company</t>
  </si>
  <si>
    <t>Address</t>
  </si>
  <si>
    <t>Address2</t>
  </si>
  <si>
    <t>City</t>
  </si>
  <si>
    <t>State</t>
  </si>
  <si>
    <t>Zip</t>
  </si>
  <si>
    <t>Country</t>
  </si>
  <si>
    <t>Greet</t>
  </si>
  <si>
    <t>WorkTitle</t>
  </si>
  <si>
    <t>HomePhone</t>
  </si>
  <si>
    <t>WorkPhone</t>
  </si>
  <si>
    <t>FAX</t>
  </si>
  <si>
    <t>MobilePhone</t>
  </si>
  <si>
    <t>MobileProvider</t>
  </si>
  <si>
    <t>Email</t>
  </si>
  <si>
    <t>URL</t>
  </si>
  <si>
    <t>Jeremy</t>
  </si>
  <si>
    <t>K</t>
  </si>
  <si>
    <t>Nelson</t>
  </si>
  <si>
    <t>Jeremy Nelson</t>
  </si>
  <si>
    <t>1515 East St</t>
  </si>
  <si>
    <t>Clayville</t>
  </si>
  <si>
    <t>NY</t>
  </si>
  <si>
    <t>13322-2441</t>
  </si>
  <si>
    <t>500-555-0125</t>
  </si>
  <si>
    <t>500-555-3824</t>
  </si>
  <si>
    <t>873-555-9416</t>
  </si>
  <si>
    <t>Kelli</t>
  </si>
  <si>
    <t>T</t>
  </si>
  <si>
    <t>Xu</t>
  </si>
  <si>
    <t>Kelli Xu</t>
  </si>
  <si>
    <t>500 Circle Dr</t>
  </si>
  <si>
    <t>Belle Vernon</t>
  </si>
  <si>
    <t>PA</t>
  </si>
  <si>
    <t>15012-9680</t>
  </si>
  <si>
    <t>467-555-0163</t>
  </si>
  <si>
    <t>467-555-7627</t>
  </si>
  <si>
    <t>993-555-6251</t>
  </si>
  <si>
    <t>Rachel</t>
  </si>
  <si>
    <t>L</t>
  </si>
  <si>
    <t>Garcia</t>
  </si>
  <si>
    <t>Rachel Garcia</t>
  </si>
  <si>
    <t>Keysville Community Foundation</t>
  </si>
  <si>
    <t>4475 Highway Fifty Nine</t>
  </si>
  <si>
    <t>Keysville</t>
  </si>
  <si>
    <t>VA</t>
  </si>
  <si>
    <t>23947-3704</t>
  </si>
  <si>
    <t>429-555-8721</t>
  </si>
  <si>
    <t>Justin</t>
  </si>
  <si>
    <t>M</t>
  </si>
  <si>
    <t>Alexander</t>
  </si>
  <si>
    <t>Justin Alexander</t>
  </si>
  <si>
    <t>2229 1st Ave N</t>
  </si>
  <si>
    <t>Birmingham</t>
  </si>
  <si>
    <t>AL</t>
  </si>
  <si>
    <t>35203-4203</t>
  </si>
  <si>
    <t>500-555-0121</t>
  </si>
  <si>
    <t>500-555-3424</t>
  </si>
  <si>
    <t>994-555-9525</t>
  </si>
  <si>
    <t>Alisha</t>
  </si>
  <si>
    <t>Alan</t>
  </si>
  <si>
    <t>Alisha Alan</t>
  </si>
  <si>
    <t>499 Cottage Grove Dr</t>
  </si>
  <si>
    <t>Woodbury</t>
  </si>
  <si>
    <t>MN</t>
  </si>
  <si>
    <t>55129-9608</t>
  </si>
  <si>
    <t>500-555-0161</t>
  </si>
  <si>
    <t>500-555-7427</t>
  </si>
  <si>
    <t>999-555-3923</t>
  </si>
  <si>
    <t>alisha47fake@adventure-works.com</t>
  </si>
  <si>
    <t xml:space="preserve"> </t>
  </si>
  <si>
    <t>St. Louis Symphony</t>
  </si>
  <si>
    <t>718 N. Grand Blvd.</t>
  </si>
  <si>
    <t>St. Louis</t>
  </si>
  <si>
    <t>MO</t>
  </si>
  <si>
    <t>63103-1011</t>
  </si>
  <si>
    <t>314-533-2500</t>
  </si>
  <si>
    <t>www.stlsymphony.org</t>
  </si>
  <si>
    <t>Melanie</t>
  </si>
  <si>
    <t>Morgan</t>
  </si>
  <si>
    <t>Melanie Morgan</t>
  </si>
  <si>
    <t>30285 Kimball Pl</t>
  </si>
  <si>
    <t>Macon</t>
  </si>
  <si>
    <t>63552-3002</t>
  </si>
  <si>
    <t>500-555-0169</t>
  </si>
  <si>
    <t>500-555-7722</t>
  </si>
  <si>
    <t>melanie39fake@adventure-works.com</t>
  </si>
  <si>
    <t>Mr.</t>
  </si>
  <si>
    <t>Stanley</t>
  </si>
  <si>
    <t>A.</t>
  </si>
  <si>
    <t>Jr.</t>
  </si>
  <si>
    <t>Stanley Alan</t>
  </si>
  <si>
    <t>10567 Airline Hwy</t>
  </si>
  <si>
    <t>Saint Rose</t>
  </si>
  <si>
    <t>CA</t>
  </si>
  <si>
    <t>70087-3012</t>
  </si>
  <si>
    <t>156-555-0126</t>
  </si>
  <si>
    <t>156-555-3927</t>
  </si>
  <si>
    <t>973-555-5389</t>
  </si>
  <si>
    <t>Ebony</t>
  </si>
  <si>
    <t>Perez</t>
  </si>
  <si>
    <t>Ebony Perez</t>
  </si>
  <si>
    <t>3419 Land Ct</t>
  </si>
  <si>
    <t>Cheyenne</t>
  </si>
  <si>
    <t>WY</t>
  </si>
  <si>
    <t>82001-1721</t>
  </si>
  <si>
    <t>500-555-0139</t>
  </si>
  <si>
    <t>500-555-4727</t>
  </si>
  <si>
    <t>986-555-6542</t>
  </si>
  <si>
    <t>Kari</t>
  </si>
  <si>
    <t>A</t>
  </si>
  <si>
    <t>Kari Alan</t>
  </si>
  <si>
    <t>3935 N Yellowstone Hwy</t>
  </si>
  <si>
    <t>Idaho Falls</t>
  </si>
  <si>
    <t>ID</t>
  </si>
  <si>
    <t>83401-1423</t>
  </si>
  <si>
    <t>500-555-0191</t>
  </si>
  <si>
    <t>500-555-8427</t>
  </si>
  <si>
    <t>kari28fake@adventure-works.com</t>
  </si>
  <si>
    <t>Betty</t>
  </si>
  <si>
    <t>Adams</t>
  </si>
  <si>
    <t>Dr. Betty Adams</t>
  </si>
  <si>
    <t>Betty and John</t>
  </si>
  <si>
    <t>Betty Adams</t>
  </si>
  <si>
    <t>123 Oak Street</t>
  </si>
  <si>
    <t>Boise</t>
  </si>
  <si>
    <t>83706-6721</t>
  </si>
  <si>
    <t>167-555-0143</t>
  </si>
  <si>
    <t>167-235-6678</t>
  </si>
  <si>
    <t>669-876-8765</t>
  </si>
  <si>
    <t>Verizon</t>
  </si>
  <si>
    <t>betty.adams@fake.com</t>
  </si>
  <si>
    <t>www.thedatabank.com</t>
  </si>
  <si>
    <t>Virginia</t>
  </si>
  <si>
    <t>S</t>
  </si>
  <si>
    <t>Kapoor</t>
  </si>
  <si>
    <t>Virginia Kapoor</t>
  </si>
  <si>
    <t>25125 Lake Wohlford Rd</t>
  </si>
  <si>
    <t>Escondido</t>
  </si>
  <si>
    <t>92027-5500</t>
  </si>
  <si>
    <t>533-555-0112</t>
  </si>
  <si>
    <t>533-555-2522</t>
  </si>
  <si>
    <t>984-555-2251</t>
  </si>
  <si>
    <t>virginia2fake@adventure-works.com</t>
  </si>
  <si>
    <t>Ryan</t>
  </si>
  <si>
    <t>Zhang</t>
  </si>
  <si>
    <t>Ryan Zhang</t>
  </si>
  <si>
    <t xml:space="preserve">22121 17th Ave SE </t>
  </si>
  <si>
    <t>Ste 117</t>
  </si>
  <si>
    <t>Bothell</t>
  </si>
  <si>
    <t>WA</t>
  </si>
  <si>
    <t>98021-7404</t>
  </si>
  <si>
    <t>295-555-0128</t>
  </si>
  <si>
    <t>295-555-3621</t>
  </si>
  <si>
    <t>984-555-7927</t>
  </si>
  <si>
    <t>PledgeID</t>
  </si>
  <si>
    <t>Campaign</t>
  </si>
  <si>
    <t>Keycode</t>
  </si>
  <si>
    <t>StartDate</t>
  </si>
  <si>
    <t>TotalAmount</t>
  </si>
  <si>
    <t>PaidAmount</t>
  </si>
  <si>
    <t>NumberOfPayments</t>
  </si>
  <si>
    <t>AmountPerPayment</t>
  </si>
  <si>
    <t>PaymentFrequency</t>
  </si>
  <si>
    <t>PaymentType</t>
  </si>
  <si>
    <t>RenewDate</t>
  </si>
  <si>
    <t>AutoRenew</t>
  </si>
  <si>
    <t>Note</t>
  </si>
  <si>
    <t>Active</t>
  </si>
  <si>
    <t>Reminders</t>
  </si>
  <si>
    <t>BL20XX Board Leadership 20XX</t>
  </si>
  <si>
    <t>BL20XXA</t>
  </si>
  <si>
    <t xml:space="preserve">m         </t>
  </si>
  <si>
    <t>CC</t>
  </si>
  <si>
    <t xml:space="preserve">A         </t>
  </si>
  <si>
    <t>PFevent Athletic Event – Personal</t>
  </si>
  <si>
    <t>PFevenB</t>
  </si>
  <si>
    <t>PFevenA</t>
  </si>
  <si>
    <t xml:space="preserve">q         </t>
  </si>
  <si>
    <t>Check</t>
  </si>
  <si>
    <t>sustain Sustaining Donor Campaign</t>
  </si>
  <si>
    <t>sustaiA</t>
  </si>
  <si>
    <t>sustaiC</t>
  </si>
  <si>
    <t>PL20xx Pledge Drive</t>
  </si>
  <si>
    <t>pledgeB</t>
  </si>
  <si>
    <t xml:space="preserve">sa        </t>
  </si>
  <si>
    <t>pledgeA</t>
  </si>
  <si>
    <t xml:space="preserve">single    </t>
  </si>
  <si>
    <t>sustaiB</t>
  </si>
  <si>
    <t>web34 Online Donations</t>
  </si>
  <si>
    <t>web34C</t>
  </si>
  <si>
    <t>instit Institutional Giving</t>
  </si>
  <si>
    <t>institB</t>
  </si>
  <si>
    <t>Total Amount</t>
  </si>
  <si>
    <t>Paid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</si>
</sst>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"/>
  <sheetViews>
    <sheetView tabSelected="1" workbookViewId="0">
      <selection activeCell="D17" sqref="D17"/>
    </sheetView>
  </sheetViews>
  <sheetFormatPr defaultRowHeight="15" x14ac:dyDescent="0.25"/>
  <cols>
    <col min="3" max="3" width="13" customWidth="1"/>
    <col min="4" max="4" width="15.5703125" customWidth="1"/>
  </cols>
  <sheetData>
    <row r="1" spans="1:44" x14ac:dyDescent="0.25">
      <c r="A1" t="s">
        <v>0</v>
      </c>
      <c r="B1" t="s">
        <v>1</v>
      </c>
      <c r="C1" t="s">
        <v>219</v>
      </c>
      <c r="D1" t="s">
        <v>220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</row>
    <row r="2" spans="1:44" x14ac:dyDescent="0.25">
      <c r="A2">
        <v>3414</v>
      </c>
      <c r="B2">
        <v>1504707</v>
      </c>
      <c r="C2">
        <f>VLOOKUP(B2,pledges!A$1:P15,6,FALSE)</f>
        <v>500</v>
      </c>
      <c r="D2">
        <f>VLOOKUP(B2,pledges!A$1:P15,7,FALSE)</f>
        <v>250</v>
      </c>
      <c r="F2" t="s">
        <v>42</v>
      </c>
      <c r="G2" t="s">
        <v>43</v>
      </c>
      <c r="H2" t="s">
        <v>44</v>
      </c>
      <c r="Z2" t="s">
        <v>45</v>
      </c>
      <c r="AD2" t="s">
        <v>46</v>
      </c>
      <c r="AF2" t="s">
        <v>47</v>
      </c>
      <c r="AG2" t="s">
        <v>48</v>
      </c>
      <c r="AH2" t="s">
        <v>49</v>
      </c>
      <c r="AJ2" t="s">
        <v>42</v>
      </c>
      <c r="AL2" t="s">
        <v>50</v>
      </c>
      <c r="AM2" t="s">
        <v>51</v>
      </c>
      <c r="AO2" t="s">
        <v>52</v>
      </c>
    </row>
    <row r="3" spans="1:44" x14ac:dyDescent="0.25">
      <c r="A3">
        <v>11445</v>
      </c>
      <c r="B3">
        <v>1499912</v>
      </c>
      <c r="C3">
        <f>VLOOKUP(B3,pledges!A$1:P16,6,FALSE)</f>
        <v>60</v>
      </c>
      <c r="D3">
        <f>VLOOKUP(B3,pledges!A$1:P16,7,FALSE)</f>
        <v>35</v>
      </c>
      <c r="F3" t="s">
        <v>53</v>
      </c>
      <c r="G3" t="s">
        <v>54</v>
      </c>
      <c r="H3" t="s">
        <v>55</v>
      </c>
      <c r="Z3" t="s">
        <v>56</v>
      </c>
      <c r="AD3" t="s">
        <v>57</v>
      </c>
      <c r="AF3" t="s">
        <v>58</v>
      </c>
      <c r="AG3" t="s">
        <v>59</v>
      </c>
      <c r="AH3" t="s">
        <v>60</v>
      </c>
      <c r="AJ3" t="s">
        <v>53</v>
      </c>
      <c r="AL3" t="s">
        <v>61</v>
      </c>
      <c r="AM3" t="s">
        <v>62</v>
      </c>
      <c r="AO3" t="s">
        <v>63</v>
      </c>
    </row>
    <row r="4" spans="1:44" x14ac:dyDescent="0.25">
      <c r="A4">
        <v>10794</v>
      </c>
      <c r="B4">
        <v>1498535</v>
      </c>
      <c r="C4">
        <f>VLOOKUP(B4,pledges!A$1:P17,6,FALSE)</f>
        <v>100</v>
      </c>
      <c r="D4">
        <f>VLOOKUP(B4,pledges!A$1:P17,7,FALSE)</f>
        <v>0</v>
      </c>
      <c r="F4" t="s">
        <v>64</v>
      </c>
      <c r="G4" t="s">
        <v>65</v>
      </c>
      <c r="H4" t="s">
        <v>66</v>
      </c>
      <c r="Z4" t="s">
        <v>67</v>
      </c>
      <c r="AC4" t="s">
        <v>68</v>
      </c>
      <c r="AD4" t="s">
        <v>69</v>
      </c>
      <c r="AF4" t="s">
        <v>70</v>
      </c>
      <c r="AG4" t="s">
        <v>71</v>
      </c>
      <c r="AH4" t="s">
        <v>72</v>
      </c>
      <c r="AJ4" t="s">
        <v>64</v>
      </c>
      <c r="AM4" t="s">
        <v>73</v>
      </c>
    </row>
    <row r="5" spans="1:44" x14ac:dyDescent="0.25">
      <c r="A5">
        <v>6054</v>
      </c>
      <c r="B5">
        <v>1509632</v>
      </c>
      <c r="C5">
        <f>VLOOKUP(B5,pledges!A$1:P18,6,FALSE)</f>
        <v>300</v>
      </c>
      <c r="D5">
        <f>VLOOKUP(B5,pledges!A$1:P18,7,FALSE)</f>
        <v>200</v>
      </c>
      <c r="F5" t="s">
        <v>74</v>
      </c>
      <c r="G5" t="s">
        <v>75</v>
      </c>
      <c r="H5" t="s">
        <v>76</v>
      </c>
      <c r="Z5" t="s">
        <v>77</v>
      </c>
      <c r="AD5" t="s">
        <v>78</v>
      </c>
      <c r="AF5" t="s">
        <v>79</v>
      </c>
      <c r="AG5" t="s">
        <v>80</v>
      </c>
      <c r="AH5" t="s">
        <v>81</v>
      </c>
      <c r="AJ5" t="s">
        <v>74</v>
      </c>
      <c r="AL5" t="s">
        <v>82</v>
      </c>
      <c r="AM5" t="s">
        <v>83</v>
      </c>
      <c r="AO5" t="s">
        <v>84</v>
      </c>
    </row>
    <row r="6" spans="1:44" x14ac:dyDescent="0.25">
      <c r="A6">
        <v>11380</v>
      </c>
      <c r="B6">
        <v>1499847</v>
      </c>
      <c r="C6">
        <f>VLOOKUP(B6,pledges!A$1:P19,6,FALSE)</f>
        <v>120</v>
      </c>
      <c r="D6">
        <f>VLOOKUP(B6,pledges!A$1:P19,7,FALSE)</f>
        <v>70</v>
      </c>
      <c r="F6" t="s">
        <v>85</v>
      </c>
      <c r="G6" t="s">
        <v>75</v>
      </c>
      <c r="H6" t="s">
        <v>86</v>
      </c>
      <c r="Z6" t="s">
        <v>87</v>
      </c>
      <c r="AD6" t="s">
        <v>88</v>
      </c>
      <c r="AF6" t="s">
        <v>89</v>
      </c>
      <c r="AG6" t="s">
        <v>90</v>
      </c>
      <c r="AH6" t="s">
        <v>91</v>
      </c>
      <c r="AJ6" t="s">
        <v>85</v>
      </c>
      <c r="AL6" t="s">
        <v>92</v>
      </c>
      <c r="AM6" t="s">
        <v>93</v>
      </c>
      <c r="AO6" t="s">
        <v>94</v>
      </c>
      <c r="AQ6" t="s">
        <v>95</v>
      </c>
    </row>
    <row r="7" spans="1:44" x14ac:dyDescent="0.25">
      <c r="A7">
        <v>16195</v>
      </c>
      <c r="B7">
        <v>2376800</v>
      </c>
      <c r="C7">
        <f>VLOOKUP(B7,pledges!A$1:P20,6,FALSE)</f>
        <v>3000</v>
      </c>
      <c r="D7">
        <f>VLOOKUP(B7,pledges!A$1:P20,7,FALSE)</f>
        <v>0</v>
      </c>
      <c r="Z7" t="s">
        <v>96</v>
      </c>
      <c r="AC7" t="s">
        <v>97</v>
      </c>
      <c r="AD7" t="s">
        <v>98</v>
      </c>
      <c r="AF7" t="s">
        <v>99</v>
      </c>
      <c r="AG7" t="s">
        <v>100</v>
      </c>
      <c r="AH7" t="s">
        <v>101</v>
      </c>
      <c r="AM7" t="s">
        <v>102</v>
      </c>
      <c r="AR7" t="s">
        <v>103</v>
      </c>
    </row>
    <row r="8" spans="1:44" x14ac:dyDescent="0.25">
      <c r="A8">
        <v>8131</v>
      </c>
      <c r="B8">
        <v>1511709</v>
      </c>
      <c r="C8">
        <f>VLOOKUP(B8,pledges!A$1:P21,6,FALSE)</f>
        <v>1000</v>
      </c>
      <c r="D8">
        <f>VLOOKUP(B8,pledges!A$1:P21,7,FALSE)</f>
        <v>0</v>
      </c>
      <c r="F8" t="s">
        <v>104</v>
      </c>
      <c r="H8" t="s">
        <v>105</v>
      </c>
      <c r="Z8" t="s">
        <v>106</v>
      </c>
      <c r="AD8" t="s">
        <v>107</v>
      </c>
      <c r="AF8" t="s">
        <v>108</v>
      </c>
      <c r="AG8" t="s">
        <v>100</v>
      </c>
      <c r="AH8" t="s">
        <v>109</v>
      </c>
      <c r="AJ8" t="s">
        <v>104</v>
      </c>
      <c r="AL8" t="s">
        <v>110</v>
      </c>
      <c r="AM8" t="s">
        <v>111</v>
      </c>
      <c r="AQ8" t="s">
        <v>112</v>
      </c>
    </row>
    <row r="9" spans="1:44" x14ac:dyDescent="0.25">
      <c r="A9">
        <v>36</v>
      </c>
      <c r="B9">
        <v>1498170</v>
      </c>
      <c r="C9">
        <f>VLOOKUP(B9,pledges!A$1:P22,6,FALSE)</f>
        <v>1000</v>
      </c>
      <c r="D9">
        <f>VLOOKUP(B9,pledges!A$1:P22,7,FALSE)</f>
        <v>0</v>
      </c>
      <c r="E9" t="s">
        <v>113</v>
      </c>
      <c r="F9" t="s">
        <v>114</v>
      </c>
      <c r="G9" t="s">
        <v>115</v>
      </c>
      <c r="H9" t="s">
        <v>86</v>
      </c>
      <c r="I9" t="s">
        <v>116</v>
      </c>
      <c r="Z9" t="s">
        <v>117</v>
      </c>
      <c r="AD9" t="s">
        <v>118</v>
      </c>
      <c r="AF9" t="s">
        <v>119</v>
      </c>
      <c r="AG9" t="s">
        <v>120</v>
      </c>
      <c r="AH9" t="s">
        <v>121</v>
      </c>
      <c r="AJ9" t="s">
        <v>114</v>
      </c>
      <c r="AL9" t="s">
        <v>122</v>
      </c>
      <c r="AM9" t="s">
        <v>123</v>
      </c>
      <c r="AO9" t="s">
        <v>124</v>
      </c>
    </row>
    <row r="10" spans="1:44" x14ac:dyDescent="0.25">
      <c r="A10">
        <v>9038</v>
      </c>
      <c r="B10">
        <v>1512616</v>
      </c>
      <c r="C10">
        <f>VLOOKUP(B10,pledges!A$1:P23,6,FALSE)</f>
        <v>500</v>
      </c>
      <c r="D10">
        <f>VLOOKUP(B10,pledges!A$1:P23,7,FALSE)</f>
        <v>500</v>
      </c>
      <c r="F10" t="s">
        <v>125</v>
      </c>
      <c r="G10" t="s">
        <v>75</v>
      </c>
      <c r="H10" t="s">
        <v>126</v>
      </c>
      <c r="Z10" t="s">
        <v>127</v>
      </c>
      <c r="AD10" t="s">
        <v>128</v>
      </c>
      <c r="AF10" t="s">
        <v>129</v>
      </c>
      <c r="AG10" t="s">
        <v>130</v>
      </c>
      <c r="AH10" t="s">
        <v>131</v>
      </c>
      <c r="AJ10" t="s">
        <v>125</v>
      </c>
      <c r="AL10" t="s">
        <v>132</v>
      </c>
      <c r="AM10" t="s">
        <v>133</v>
      </c>
      <c r="AO10" t="s">
        <v>134</v>
      </c>
    </row>
    <row r="11" spans="1:44" x14ac:dyDescent="0.25">
      <c r="A11">
        <v>9774</v>
      </c>
      <c r="B11">
        <v>1497273</v>
      </c>
      <c r="C11">
        <f>VLOOKUP(B11,pledges!A$1:P24,6,FALSE)</f>
        <v>500</v>
      </c>
      <c r="D11">
        <f>VLOOKUP(B11,pledges!A$1:P24,7,FALSE)</f>
        <v>166.67</v>
      </c>
      <c r="F11" t="s">
        <v>135</v>
      </c>
      <c r="G11" t="s">
        <v>136</v>
      </c>
      <c r="H11" t="s">
        <v>86</v>
      </c>
      <c r="Z11" t="s">
        <v>137</v>
      </c>
      <c r="AD11" t="s">
        <v>138</v>
      </c>
      <c r="AF11" t="s">
        <v>139</v>
      </c>
      <c r="AG11" t="s">
        <v>140</v>
      </c>
      <c r="AH11" t="s">
        <v>141</v>
      </c>
      <c r="AJ11" t="s">
        <v>135</v>
      </c>
      <c r="AL11" t="s">
        <v>142</v>
      </c>
      <c r="AM11" t="s">
        <v>143</v>
      </c>
      <c r="AQ11" t="s">
        <v>144</v>
      </c>
    </row>
    <row r="12" spans="1:44" x14ac:dyDescent="0.25">
      <c r="A12">
        <v>16110</v>
      </c>
      <c r="B12">
        <v>1572015</v>
      </c>
      <c r="C12">
        <f>VLOOKUP(B12,pledges!A$1:P25,6,FALSE)</f>
        <v>500</v>
      </c>
      <c r="D12">
        <f>VLOOKUP(B12,pledges!A$1:P25,7,FALSE)</f>
        <v>375</v>
      </c>
      <c r="F12" t="s">
        <v>145</v>
      </c>
      <c r="H12" t="s">
        <v>146</v>
      </c>
      <c r="J12" t="s">
        <v>147</v>
      </c>
      <c r="K12" t="s">
        <v>148</v>
      </c>
      <c r="Z12" t="s">
        <v>149</v>
      </c>
      <c r="AD12" t="s">
        <v>150</v>
      </c>
      <c r="AF12" t="s">
        <v>151</v>
      </c>
      <c r="AG12" t="s">
        <v>140</v>
      </c>
      <c r="AH12" t="s">
        <v>152</v>
      </c>
      <c r="AJ12" t="s">
        <v>145</v>
      </c>
      <c r="AL12" t="s">
        <v>153</v>
      </c>
      <c r="AM12" t="s">
        <v>154</v>
      </c>
      <c r="AO12" t="s">
        <v>155</v>
      </c>
      <c r="AP12" t="s">
        <v>156</v>
      </c>
      <c r="AQ12" t="s">
        <v>157</v>
      </c>
      <c r="AR12" t="s">
        <v>158</v>
      </c>
    </row>
    <row r="13" spans="1:44" x14ac:dyDescent="0.25">
      <c r="A13">
        <v>6915</v>
      </c>
      <c r="B13">
        <v>1510493</v>
      </c>
      <c r="C13">
        <f>VLOOKUP(B13,pledges!A$1:P26,6,FALSE)</f>
        <v>500</v>
      </c>
      <c r="D13">
        <f>VLOOKUP(B13,pledges!A$1:P26,7,FALSE)</f>
        <v>100</v>
      </c>
      <c r="F13" t="s">
        <v>159</v>
      </c>
      <c r="G13" t="s">
        <v>160</v>
      </c>
      <c r="H13" t="s">
        <v>161</v>
      </c>
      <c r="Z13" t="s">
        <v>162</v>
      </c>
      <c r="AD13" t="s">
        <v>163</v>
      </c>
      <c r="AF13" t="s">
        <v>164</v>
      </c>
      <c r="AG13" t="s">
        <v>120</v>
      </c>
      <c r="AH13" t="s">
        <v>165</v>
      </c>
      <c r="AJ13" t="s">
        <v>159</v>
      </c>
      <c r="AL13" t="s">
        <v>166</v>
      </c>
      <c r="AM13" t="s">
        <v>167</v>
      </c>
      <c r="AO13" t="s">
        <v>168</v>
      </c>
      <c r="AQ13" t="s">
        <v>169</v>
      </c>
    </row>
    <row r="14" spans="1:44" x14ac:dyDescent="0.25">
      <c r="A14">
        <v>6006</v>
      </c>
      <c r="B14">
        <v>1509477</v>
      </c>
      <c r="C14">
        <f>VLOOKUP(B14,pledges!A$1:P27,6,FALSE)</f>
        <v>100</v>
      </c>
      <c r="D14">
        <f>VLOOKUP(B14,pledges!A$1:P27,7,FALSE)</f>
        <v>100</v>
      </c>
      <c r="F14" t="s">
        <v>170</v>
      </c>
      <c r="H14" t="s">
        <v>171</v>
      </c>
      <c r="Z14" t="s">
        <v>172</v>
      </c>
      <c r="AD14" t="s">
        <v>173</v>
      </c>
      <c r="AE14" t="s">
        <v>174</v>
      </c>
      <c r="AF14" t="s">
        <v>175</v>
      </c>
      <c r="AG14" t="s">
        <v>176</v>
      </c>
      <c r="AH14" t="s">
        <v>177</v>
      </c>
      <c r="AJ14" t="s">
        <v>170</v>
      </c>
      <c r="AL14" t="s">
        <v>178</v>
      </c>
      <c r="AM14" t="s">
        <v>179</v>
      </c>
      <c r="AO14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G19" sqref="G19"/>
    </sheetView>
  </sheetViews>
  <sheetFormatPr defaultRowHeight="15" x14ac:dyDescent="0.25"/>
  <cols>
    <col min="5" max="5" width="11.5703125" customWidth="1"/>
  </cols>
  <sheetData>
    <row r="1" spans="1:16" x14ac:dyDescent="0.25">
      <c r="A1" t="s">
        <v>1</v>
      </c>
      <c r="B1" t="s">
        <v>181</v>
      </c>
      <c r="C1" t="s">
        <v>182</v>
      </c>
      <c r="D1" t="s">
        <v>183</v>
      </c>
      <c r="E1" t="s">
        <v>184</v>
      </c>
      <c r="F1" t="s">
        <v>185</v>
      </c>
      <c r="G1" t="s">
        <v>186</v>
      </c>
      <c r="H1" t="s">
        <v>187</v>
      </c>
      <c r="I1" t="s">
        <v>188</v>
      </c>
      <c r="J1" t="s">
        <v>189</v>
      </c>
      <c r="K1" t="s">
        <v>190</v>
      </c>
      <c r="L1" t="s">
        <v>191</v>
      </c>
      <c r="M1" t="s">
        <v>192</v>
      </c>
      <c r="N1" t="s">
        <v>193</v>
      </c>
      <c r="O1" t="s">
        <v>194</v>
      </c>
      <c r="P1" t="s">
        <v>195</v>
      </c>
    </row>
    <row r="2" spans="1:16" x14ac:dyDescent="0.25">
      <c r="A2">
        <v>1497273</v>
      </c>
      <c r="B2">
        <v>20423</v>
      </c>
      <c r="C2" t="s">
        <v>196</v>
      </c>
      <c r="D2" t="s">
        <v>197</v>
      </c>
      <c r="E2" s="1">
        <v>41085</v>
      </c>
      <c r="F2">
        <v>500</v>
      </c>
      <c r="G2">
        <v>166.67</v>
      </c>
      <c r="H2">
        <v>3</v>
      </c>
      <c r="I2">
        <v>166.669998168945</v>
      </c>
      <c r="J2" t="s">
        <v>198</v>
      </c>
      <c r="K2" t="s">
        <v>199</v>
      </c>
      <c r="O2" t="s">
        <v>200</v>
      </c>
      <c r="P2">
        <v>1</v>
      </c>
    </row>
    <row r="3" spans="1:16" x14ac:dyDescent="0.25">
      <c r="A3">
        <v>1498170</v>
      </c>
      <c r="B3">
        <v>12663</v>
      </c>
      <c r="C3" t="s">
        <v>201</v>
      </c>
      <c r="D3" t="s">
        <v>202</v>
      </c>
      <c r="E3" s="1">
        <v>40666</v>
      </c>
      <c r="F3">
        <v>1000</v>
      </c>
      <c r="H3">
        <v>12</v>
      </c>
      <c r="I3">
        <v>83.33</v>
      </c>
      <c r="J3" t="s">
        <v>198</v>
      </c>
      <c r="L3" s="1">
        <v>41397</v>
      </c>
      <c r="M3">
        <v>1</v>
      </c>
      <c r="O3" t="s">
        <v>200</v>
      </c>
      <c r="P3">
        <v>1</v>
      </c>
    </row>
    <row r="4" spans="1:16" x14ac:dyDescent="0.25">
      <c r="A4">
        <v>1498170</v>
      </c>
      <c r="B4">
        <v>20424</v>
      </c>
      <c r="C4" t="s">
        <v>196</v>
      </c>
      <c r="D4" t="s">
        <v>197</v>
      </c>
      <c r="E4" s="1">
        <v>41084</v>
      </c>
      <c r="F4">
        <v>0</v>
      </c>
      <c r="G4">
        <v>0</v>
      </c>
      <c r="H4">
        <v>12</v>
      </c>
      <c r="I4">
        <v>0</v>
      </c>
      <c r="J4" t="s">
        <v>198</v>
      </c>
      <c r="K4" t="s">
        <v>199</v>
      </c>
      <c r="L4" s="1">
        <v>41449</v>
      </c>
      <c r="M4">
        <v>1</v>
      </c>
      <c r="O4" t="s">
        <v>200</v>
      </c>
      <c r="P4">
        <v>1</v>
      </c>
    </row>
    <row r="5" spans="1:16" x14ac:dyDescent="0.25">
      <c r="A5">
        <v>1498535</v>
      </c>
      <c r="B5">
        <v>20490</v>
      </c>
      <c r="C5" t="s">
        <v>201</v>
      </c>
      <c r="D5" t="s">
        <v>203</v>
      </c>
      <c r="E5" s="1">
        <v>41093</v>
      </c>
      <c r="F5">
        <v>100</v>
      </c>
      <c r="H5">
        <v>4</v>
      </c>
      <c r="I5">
        <v>25</v>
      </c>
      <c r="J5" t="s">
        <v>204</v>
      </c>
      <c r="K5" t="s">
        <v>205</v>
      </c>
      <c r="L5" s="1">
        <v>41458</v>
      </c>
      <c r="O5" t="s">
        <v>200</v>
      </c>
      <c r="P5">
        <v>1</v>
      </c>
    </row>
    <row r="6" spans="1:16" x14ac:dyDescent="0.25">
      <c r="A6">
        <v>1499847</v>
      </c>
      <c r="B6">
        <v>12595</v>
      </c>
      <c r="C6" t="s">
        <v>206</v>
      </c>
      <c r="D6" t="s">
        <v>207</v>
      </c>
      <c r="E6" s="1">
        <v>40452</v>
      </c>
      <c r="F6">
        <v>120</v>
      </c>
      <c r="G6">
        <v>70</v>
      </c>
      <c r="H6">
        <v>12</v>
      </c>
      <c r="I6">
        <v>10</v>
      </c>
      <c r="J6" t="s">
        <v>198</v>
      </c>
      <c r="L6" s="1">
        <v>41548</v>
      </c>
      <c r="M6">
        <v>1</v>
      </c>
      <c r="O6" t="s">
        <v>200</v>
      </c>
    </row>
    <row r="7" spans="1:16" x14ac:dyDescent="0.25">
      <c r="A7">
        <v>1499912</v>
      </c>
      <c r="B7">
        <v>12597</v>
      </c>
      <c r="C7" t="s">
        <v>206</v>
      </c>
      <c r="D7" t="s">
        <v>208</v>
      </c>
      <c r="E7" s="1">
        <v>40824</v>
      </c>
      <c r="F7">
        <v>60</v>
      </c>
      <c r="G7">
        <v>35</v>
      </c>
      <c r="H7">
        <v>12</v>
      </c>
      <c r="I7">
        <v>5</v>
      </c>
      <c r="J7" t="s">
        <v>198</v>
      </c>
      <c r="L7" s="1">
        <v>41555</v>
      </c>
      <c r="M7">
        <v>1</v>
      </c>
      <c r="O7" t="s">
        <v>200</v>
      </c>
    </row>
    <row r="8" spans="1:16" x14ac:dyDescent="0.25">
      <c r="A8">
        <v>1504707</v>
      </c>
      <c r="B8">
        <v>12599</v>
      </c>
      <c r="C8" t="s">
        <v>209</v>
      </c>
      <c r="D8" t="s">
        <v>210</v>
      </c>
      <c r="E8" s="1">
        <v>40424</v>
      </c>
      <c r="F8">
        <v>500</v>
      </c>
      <c r="G8">
        <v>250</v>
      </c>
      <c r="H8">
        <v>2</v>
      </c>
      <c r="I8">
        <v>250</v>
      </c>
      <c r="J8" t="s">
        <v>211</v>
      </c>
      <c r="L8" s="1">
        <v>40789</v>
      </c>
      <c r="O8" t="s">
        <v>200</v>
      </c>
      <c r="P8">
        <v>1</v>
      </c>
    </row>
    <row r="9" spans="1:16" x14ac:dyDescent="0.25">
      <c r="A9">
        <v>1509477</v>
      </c>
      <c r="B9">
        <v>12598</v>
      </c>
      <c r="C9" t="s">
        <v>209</v>
      </c>
      <c r="D9" t="s">
        <v>212</v>
      </c>
      <c r="E9" s="1">
        <v>40603</v>
      </c>
      <c r="F9">
        <v>100</v>
      </c>
      <c r="G9">
        <v>100</v>
      </c>
      <c r="H9">
        <v>1</v>
      </c>
      <c r="I9">
        <v>100</v>
      </c>
      <c r="J9" t="s">
        <v>213</v>
      </c>
      <c r="O9" t="s">
        <v>200</v>
      </c>
      <c r="P9">
        <v>1</v>
      </c>
    </row>
    <row r="10" spans="1:16" x14ac:dyDescent="0.25">
      <c r="A10">
        <v>1509632</v>
      </c>
      <c r="B10">
        <v>12596</v>
      </c>
      <c r="C10" t="s">
        <v>206</v>
      </c>
      <c r="D10" t="s">
        <v>214</v>
      </c>
      <c r="E10" s="1">
        <v>40461</v>
      </c>
      <c r="F10">
        <v>300</v>
      </c>
      <c r="G10">
        <v>200</v>
      </c>
      <c r="H10">
        <v>12</v>
      </c>
      <c r="I10">
        <v>25</v>
      </c>
      <c r="J10" t="s">
        <v>198</v>
      </c>
      <c r="L10" s="1">
        <v>41557</v>
      </c>
      <c r="M10">
        <v>1</v>
      </c>
      <c r="O10" t="s">
        <v>200</v>
      </c>
    </row>
    <row r="11" spans="1:16" x14ac:dyDescent="0.25">
      <c r="A11">
        <v>1510493</v>
      </c>
      <c r="B11">
        <v>12601</v>
      </c>
      <c r="C11" t="s">
        <v>209</v>
      </c>
      <c r="D11" t="s">
        <v>210</v>
      </c>
      <c r="E11" s="1">
        <v>40457</v>
      </c>
      <c r="F11">
        <v>500</v>
      </c>
      <c r="G11">
        <v>100</v>
      </c>
      <c r="H11">
        <v>5</v>
      </c>
      <c r="I11">
        <v>100</v>
      </c>
      <c r="J11" t="s">
        <v>198</v>
      </c>
      <c r="L11" s="1">
        <v>40608</v>
      </c>
      <c r="O11" t="s">
        <v>200</v>
      </c>
      <c r="P11">
        <v>1</v>
      </c>
    </row>
    <row r="12" spans="1:16" x14ac:dyDescent="0.25">
      <c r="A12">
        <v>1511709</v>
      </c>
      <c r="B12">
        <v>12674</v>
      </c>
      <c r="C12" t="s">
        <v>215</v>
      </c>
      <c r="D12" t="s">
        <v>216</v>
      </c>
      <c r="E12" s="1">
        <v>40667</v>
      </c>
      <c r="F12">
        <v>1000</v>
      </c>
      <c r="H12">
        <v>12</v>
      </c>
      <c r="I12">
        <v>83.33</v>
      </c>
      <c r="J12" t="s">
        <v>198</v>
      </c>
      <c r="L12" s="1">
        <v>41398</v>
      </c>
      <c r="M12">
        <v>1</v>
      </c>
      <c r="O12" t="s">
        <v>200</v>
      </c>
      <c r="P12">
        <v>1</v>
      </c>
    </row>
    <row r="13" spans="1:16" x14ac:dyDescent="0.25">
      <c r="A13">
        <v>1512616</v>
      </c>
      <c r="B13">
        <v>12600</v>
      </c>
      <c r="C13" t="s">
        <v>209</v>
      </c>
      <c r="D13" t="s">
        <v>210</v>
      </c>
      <c r="E13" s="1">
        <v>40436</v>
      </c>
      <c r="F13">
        <v>500</v>
      </c>
      <c r="G13">
        <v>500</v>
      </c>
      <c r="H13">
        <v>2</v>
      </c>
      <c r="I13">
        <v>250</v>
      </c>
      <c r="J13" t="s">
        <v>211</v>
      </c>
      <c r="L13" s="1">
        <v>40801</v>
      </c>
      <c r="O13" t="s">
        <v>200</v>
      </c>
      <c r="P13">
        <v>1</v>
      </c>
    </row>
    <row r="14" spans="1:16" x14ac:dyDescent="0.25">
      <c r="A14">
        <v>1572015</v>
      </c>
      <c r="B14">
        <v>19961</v>
      </c>
      <c r="C14" t="s">
        <v>209</v>
      </c>
      <c r="D14" t="s">
        <v>210</v>
      </c>
      <c r="E14" s="1">
        <v>40452</v>
      </c>
      <c r="F14">
        <v>500</v>
      </c>
      <c r="G14">
        <v>375</v>
      </c>
      <c r="H14">
        <v>4</v>
      </c>
      <c r="I14">
        <v>125</v>
      </c>
      <c r="J14" t="s">
        <v>204</v>
      </c>
      <c r="K14" t="s">
        <v>199</v>
      </c>
      <c r="L14" s="1">
        <v>40817</v>
      </c>
      <c r="O14" t="s">
        <v>200</v>
      </c>
    </row>
    <row r="15" spans="1:16" x14ac:dyDescent="0.25">
      <c r="A15">
        <v>2376800</v>
      </c>
      <c r="B15">
        <v>20675</v>
      </c>
      <c r="C15" t="s">
        <v>217</v>
      </c>
      <c r="D15" t="s">
        <v>218</v>
      </c>
      <c r="E15" s="1">
        <v>41169</v>
      </c>
      <c r="F15">
        <v>3000</v>
      </c>
      <c r="H15">
        <v>1</v>
      </c>
      <c r="I15">
        <v>3000</v>
      </c>
      <c r="J15" t="s">
        <v>213</v>
      </c>
      <c r="K15" t="s">
        <v>205</v>
      </c>
      <c r="O15" t="s">
        <v>200</v>
      </c>
      <c r="P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pledges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William Naylor</cp:lastModifiedBy>
  <dcterms:created xsi:type="dcterms:W3CDTF">2012-10-30T22:02:05Z</dcterms:created>
  <dcterms:modified xsi:type="dcterms:W3CDTF">2012-10-30T22:02:05Z</dcterms:modified>
</cp:coreProperties>
</file>